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120" yWindow="135" windowWidth="18975" windowHeight="13620"/>
  </bookViews>
  <sheets>
    <sheet name="Выполнение заданий" sheetId="2" r:id="rId1"/>
    <sheet name="XLR_NoRangeSheet" sheetId="3" state="veryHidden" r:id="rId2"/>
  </sheets>
  <definedNames>
    <definedName name="S1_FileName" hidden="1">XLR_NoRangeSheet!$G$6</definedName>
    <definedName name="S1_FName1" hidden="1">XLR_NoRangeSheet!$I$6</definedName>
    <definedName name="S1_FName10" hidden="1">XLR_NoRangeSheet!$R$6</definedName>
    <definedName name="S1_FName11" hidden="1">XLR_NoRangeSheet!$S$6</definedName>
    <definedName name="S1_FName12" hidden="1">XLR_NoRangeSheet!$T$6</definedName>
    <definedName name="S1_FName13" hidden="1">XLR_NoRangeSheet!$U$6</definedName>
    <definedName name="S1_FName14" hidden="1">XLR_NoRangeSheet!$V$6</definedName>
    <definedName name="S1_FName15" hidden="1">XLR_NoRangeSheet!$W$6</definedName>
    <definedName name="S1_FName16" hidden="1">XLR_NoRangeSheet!$X$6</definedName>
    <definedName name="S1_FName17" hidden="1">XLR_NoRangeSheet!$Y$6</definedName>
    <definedName name="S1_FName18" hidden="1">XLR_NoRangeSheet!$Z$6</definedName>
    <definedName name="S1_FName19" hidden="1">XLR_NoRangeSheet!$AA$6</definedName>
    <definedName name="S1_FName2" hidden="1">XLR_NoRangeSheet!$J$6</definedName>
    <definedName name="S1_FName3" hidden="1">XLR_NoRangeSheet!$K$6</definedName>
    <definedName name="S1_FName4" hidden="1">XLR_NoRangeSheet!$L$6</definedName>
    <definedName name="S1_FName5" hidden="1">XLR_NoRangeSheet!$M$6</definedName>
    <definedName name="S1_FName6" hidden="1">XLR_NoRangeSheet!$N$6</definedName>
    <definedName name="S1_FName7" hidden="1">XLR_NoRangeSheet!$O$6</definedName>
    <definedName name="S1_FName8" hidden="1">XLR_NoRangeSheet!$P$6</definedName>
    <definedName name="S1_FName9" hidden="1">XLR_NoRangeSheet!$Q$6</definedName>
    <definedName name="S1_InstType" hidden="1">XLR_NoRangeSheet!$D$6</definedName>
    <definedName name="S1_MinBall" hidden="1">XLR_NoRangeSheet!$H$6</definedName>
    <definedName name="S1_RecNo" hidden="1">XLR_NoRangeSheet!$B$6</definedName>
    <definedName name="S1_SchoolCode" hidden="1">XLR_NoRangeSheet!$E$6</definedName>
    <definedName name="S1_SubjectCode" hidden="1">XLR_NoRangeSheet!$F$6</definedName>
    <definedName name="S1_Title" hidden="1">XLR_NoRangeSheet!$C$6</definedName>
    <definedName name="SecondSheetRange">'Выполнение заданий'!$A$7:$N$8</definedName>
    <definedName name="XLR_ERRNAMESTR" hidden="1">XLR_NoRangeSheet!$B$5</definedName>
    <definedName name="XLR_VERSION" hidden="1">XLR_NoRangeSheet!$A$5</definedName>
    <definedName name="_xlnm.Print_Titles" localSheetId="0">'Выполнение заданий'!$1:$6</definedName>
  </definedNames>
  <calcPr calcId="124519"/>
</workbook>
</file>

<file path=xl/calcChain.xml><?xml version="1.0" encoding="utf-8"?>
<calcChain xmlns="http://schemas.openxmlformats.org/spreadsheetml/2006/main">
  <c r="N8" i="2"/>
  <c r="M8"/>
  <c r="L8"/>
  <c r="B5" i="3"/>
  <c r="M6" i="2"/>
  <c r="L6"/>
  <c r="N6"/>
  <c r="B1"/>
  <c r="B2"/>
  <c r="B3"/>
  <c r="B4"/>
  <c r="C6"/>
  <c r="D6"/>
  <c r="E6"/>
  <c r="F6"/>
  <c r="G6"/>
  <c r="H6"/>
  <c r="I6"/>
  <c r="J6"/>
  <c r="K6"/>
</calcChain>
</file>

<file path=xl/sharedStrings.xml><?xml version="1.0" encoding="utf-8"?>
<sst xmlns="http://schemas.openxmlformats.org/spreadsheetml/2006/main" count="36" uniqueCount="34">
  <si>
    <t/>
  </si>
  <si>
    <t>№</t>
  </si>
  <si>
    <t>Среднее</t>
  </si>
  <si>
    <t>4.2, Developer  (build 122-D7)</t>
  </si>
  <si>
    <t>S1</t>
  </si>
  <si>
    <t>Протокол проверки результатов Государственной итоговой аттестации девятых классов в 2013 году</t>
  </si>
  <si>
    <t xml:space="preserve">Код ОУ: </t>
  </si>
  <si>
    <t>72192</t>
  </si>
  <si>
    <t>29</t>
  </si>
  <si>
    <t>77-г. Москва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</si>
  <si>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</si>
  <si>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</si>
  <si>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</si>
  <si>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</si>
  <si>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</si>
  <si>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</si>
  <si>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</si>
  <si>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</si>
  <si>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</si>
  <si>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</si>
  <si>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</si>
  <si>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</si>
  <si>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</si>
  <si>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</si>
  <si>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Оценка</t>
  </si>
  <si>
    <t>Рейтинг</t>
  </si>
  <si>
    <t>Верных ответов</t>
  </si>
  <si>
    <t>Процент верных ответов</t>
  </si>
  <si>
    <t>9</t>
  </si>
  <si>
    <t>0021</t>
  </si>
  <si>
    <t>Панкова</t>
  </si>
  <si>
    <t>Дарья</t>
  </si>
  <si>
    <t>Алексеевна</t>
  </si>
  <si>
    <t>3(3)2(2)1(1)2(3)3(3)2(2)1(1)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</si>
</sst>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0"/>
      <name val="Arial Cyr"/>
      <charset val="204"/>
    </font>
    <font>
      <sz val="13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left"/>
    </xf>
    <xf numFmtId="0" fontId="0" fillId="0" borderId="2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left" vertic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center"/>
    </xf>
    <xf numFmtId="0" fontId="0" fillId="0" borderId="10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6" xfId="0" applyNumberFormat="1" applyBorder="1"/>
    <xf numFmtId="164" fontId="0" fillId="0" borderId="6" xfId="0" applyNumberFormat="1" applyBorder="1" applyAlignment="1">
      <alignment horizontal="right" vertical="center"/>
    </xf>
    <xf numFmtId="0" fontId="0" fillId="0" borderId="11" xfId="0" applyNumberFormat="1" applyFill="1" applyBorder="1" applyAlignment="1">
      <alignment horizontal="right" vertical="center"/>
    </xf>
    <xf numFmtId="0" fontId="0" fillId="0" borderId="0" xfId="0" quotePrefix="1"/>
    <xf numFmtId="49" fontId="0" fillId="0" borderId="0" xfId="0" applyNumberFormat="1"/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N10"/>
  <sheetViews>
    <sheetView tabSelected="1" workbookViewId="0">
      <selection activeCell="I6" sqref="I6:J9"/>
    </sheetView>
  </sheetViews>
  <sheetFormatPr defaultRowHeight="12.75"/>
  <cols>
    <col min="1" max="1" width="4.140625" customWidth="1"/>
    <col min="2" max="3" width="8.42578125" customWidth="1"/>
    <col min="4" max="4" width="8.7109375" customWidth="1"/>
    <col min="5" max="5" width="11.28515625" customWidth="1"/>
    <col min="6" max="6" width="11.7109375" customWidth="1"/>
    <col min="7" max="7" width="14.28515625" bestFit="1" customWidth="1"/>
    <col min="8" max="9" width="15" customWidth="1"/>
    <col min="10" max="10" width="31.85546875" bestFit="1" customWidth="1"/>
    <col min="11" max="11" width="18.140625" customWidth="1"/>
    <col min="12" max="12" width="12" customWidth="1"/>
    <col min="13" max="13" width="11" customWidth="1"/>
    <col min="14" max="14" width="10.5703125" customWidth="1"/>
  </cols>
  <sheetData>
    <row r="1" spans="1:14" ht="16.5">
      <c r="B1" s="31" t="str">
        <f>S1_Title</f>
        <v>Протокол проверки результатов Государственной итоговой аттестации девятых классов в 2013 году</v>
      </c>
      <c r="C1" s="31"/>
      <c r="D1" s="31"/>
      <c r="E1" s="31"/>
      <c r="F1" s="31"/>
      <c r="G1" s="31"/>
      <c r="H1" s="31"/>
      <c r="I1" s="31"/>
      <c r="J1" s="31"/>
      <c r="K1" s="31"/>
      <c r="L1" s="18"/>
      <c r="M1" s="2"/>
    </row>
    <row r="2" spans="1:14" ht="16.5">
      <c r="B2" s="31" t="str">
        <f>S1_FileName</f>
        <v>77-г. Москва</v>
      </c>
      <c r="C2" s="31"/>
      <c r="D2" s="31"/>
      <c r="E2" s="31"/>
      <c r="F2" s="31"/>
      <c r="G2" s="31"/>
      <c r="H2" s="31"/>
      <c r="I2" s="31"/>
      <c r="J2" s="31"/>
      <c r="K2" s="31"/>
      <c r="L2" s="18"/>
      <c r="M2" s="2"/>
    </row>
    <row r="3" spans="1:14" ht="16.5">
      <c r="B3" s="32" t="str">
        <f>S1_InstType</f>
        <v xml:space="preserve">Код ОУ: </v>
      </c>
      <c r="C3" s="32"/>
      <c r="D3" s="32"/>
      <c r="E3" s="32"/>
      <c r="F3" s="32"/>
      <c r="G3" s="32"/>
      <c r="H3" s="32"/>
      <c r="I3" s="33"/>
      <c r="J3" s="33"/>
      <c r="K3" s="33"/>
      <c r="L3" s="19"/>
    </row>
    <row r="4" spans="1:14" ht="16.5">
      <c r="B4" s="31" t="str">
        <f>S1_SubjectCode</f>
        <v>29</v>
      </c>
      <c r="C4" s="31"/>
      <c r="D4" s="31"/>
      <c r="E4" s="31"/>
      <c r="F4" s="31"/>
      <c r="G4" s="31"/>
      <c r="H4" s="31"/>
      <c r="I4" s="31"/>
      <c r="J4" s="31"/>
      <c r="K4" s="31"/>
      <c r="L4" s="18"/>
    </row>
    <row r="5" spans="1:14" ht="17.25" customHeight="1" thickBot="1">
      <c r="B5" s="30"/>
      <c r="C5" s="30"/>
      <c r="D5" s="30"/>
      <c r="E5" s="30"/>
      <c r="F5" s="30"/>
      <c r="G5" s="30"/>
      <c r="H5" s="30"/>
      <c r="I5" s="30"/>
      <c r="J5" s="30"/>
      <c r="K5" s="30"/>
      <c r="L5" s="20"/>
      <c r="M5" s="15"/>
    </row>
    <row r="6" spans="1:14" ht="38.25">
      <c r="B6" s="10" t="s">
        <v>1</v>
      </c>
      <c r="C6" s="7" t="str">
        <f>S1_FName1</f>
        <v>Класс</v>
      </c>
      <c r="D6" s="7" t="str">
        <f>S1_FName2</f>
        <v>Код ППЭ</v>
      </c>
      <c r="E6" s="7" t="str">
        <f>S1_FName3</f>
        <v>Аудитория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S1_FName10</f>
        <v>Задания типа А</v>
      </c>
      <c r="J6" s="7" t="str">
        <f>S1_FName11</f>
        <v>Задания типа В</v>
      </c>
      <c r="K6" s="7" t="str">
        <f>S1_FName12</f>
        <v>Задания типа C</v>
      </c>
      <c r="L6" s="21" t="str">
        <f>S1_FName18</f>
        <v>Верных ответов</v>
      </c>
      <c r="M6" s="21" t="str">
        <f>S1_FName19</f>
        <v>Процент верных ответов</v>
      </c>
      <c r="N6" s="16" t="str">
        <f>S1_FName15</f>
        <v>Оценка</v>
      </c>
    </row>
    <row r="7" spans="1:14" ht="12.75" customHeight="1">
      <c r="A7" s="4"/>
      <c r="B7" s="11">
        <v>1</v>
      </c>
      <c r="C7" s="5" t="s">
        <v>28</v>
      </c>
      <c r="D7" s="5">
        <v>897</v>
      </c>
      <c r="E7" s="5" t="s">
        <v>29</v>
      </c>
      <c r="F7" s="6" t="s">
        <v>30</v>
      </c>
      <c r="G7" s="6" t="s">
        <v>31</v>
      </c>
      <c r="H7" s="6" t="s">
        <v>32</v>
      </c>
      <c r="I7" s="6"/>
      <c r="J7" s="6"/>
      <c r="K7" s="6" t="s">
        <v>33</v>
      </c>
      <c r="L7" s="23">
        <v>14</v>
      </c>
      <c r="M7" s="23">
        <v>93</v>
      </c>
      <c r="N7" s="24">
        <v>0</v>
      </c>
    </row>
    <row r="8" spans="1:14">
      <c r="A8" s="4"/>
      <c r="B8" s="11"/>
      <c r="C8" s="8"/>
      <c r="D8" s="9"/>
      <c r="E8" s="9"/>
      <c r="F8" s="9"/>
      <c r="G8" s="9"/>
      <c r="H8" s="9"/>
      <c r="I8" s="9"/>
      <c r="J8" s="9"/>
      <c r="K8" s="9" t="s">
        <v>2</v>
      </c>
      <c r="L8" s="22">
        <f>AVERAGE($L$7)</f>
        <v>14</v>
      </c>
      <c r="M8" s="22">
        <f>AVERAGE($M$7)</f>
        <v>93</v>
      </c>
      <c r="N8" s="17">
        <f>AVERAGE($N$7)</f>
        <v>0</v>
      </c>
    </row>
    <row r="9" spans="1:14" ht="13.5" thickBot="1">
      <c r="A9" s="1"/>
      <c r="B9" s="12"/>
      <c r="C9" s="13"/>
      <c r="D9" s="14"/>
      <c r="E9" s="14"/>
      <c r="F9" s="14"/>
      <c r="G9" s="14"/>
      <c r="H9" s="14"/>
      <c r="I9" s="14"/>
      <c r="J9" s="14"/>
      <c r="K9" s="25"/>
      <c r="L9" s="26"/>
      <c r="M9" s="26"/>
      <c r="N9" s="27"/>
    </row>
    <row r="10" spans="1:14">
      <c r="A10" s="1"/>
      <c r="B10" s="1"/>
      <c r="C10" s="1"/>
      <c r="D10" s="3"/>
      <c r="E10" s="3"/>
      <c r="F10" s="3"/>
      <c r="G10" s="3"/>
      <c r="H10" s="3"/>
      <c r="I10" s="3"/>
      <c r="J10" s="3"/>
      <c r="K10" s="3" t="s">
        <v>0</v>
      </c>
      <c r="L10" s="3"/>
    </row>
  </sheetData>
  <mergeCells count="6">
    <mergeCell ref="B5:K5"/>
    <mergeCell ref="B4:K4"/>
    <mergeCell ref="B3:H3"/>
    <mergeCell ref="I3:K3"/>
    <mergeCell ref="B1:K1"/>
    <mergeCell ref="B2:K2"/>
  </mergeCells>
  <phoneticPr fontId="0" type="noConversion"/>
  <pageMargins left="0.27559055118110237" right="0.23622047244094491" top="0.31496062992125984" bottom="0.98425196850393704" header="0.19685039370078741" footer="0.51181102362204722"/>
  <pageSetup paperSize="9" scale="78" fitToHeight="5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AA6"/>
  <sheetViews>
    <sheetView workbookViewId="0">
      <selection activeCell="A30005" sqref="A30005:P30006"/>
    </sheetView>
  </sheetViews>
  <sheetFormatPr defaultRowHeight="12.75"/>
  <sheetData>
    <row r="5" spans="1:27">
      <c r="A5" s="28" t="s">
        <v>3</v>
      </c>
      <c r="B5" t="e">
        <f>XLR_ERRNAME</f>
        <v>#NAME?</v>
      </c>
    </row>
    <row r="6" spans="1:27">
      <c r="A6" t="s">
        <v>4</v>
      </c>
      <c r="B6">
        <v>0</v>
      </c>
      <c r="C6" s="29" t="s">
        <v>5</v>
      </c>
      <c r="D6" s="29" t="s">
        <v>6</v>
      </c>
      <c r="E6" s="29" t="s">
        <v>7</v>
      </c>
      <c r="F6" s="29" t="s">
        <v>8</v>
      </c>
      <c r="G6" s="29" t="s">
        <v>9</v>
      </c>
      <c r="H6" s="29" t="s">
        <v>0</v>
      </c>
      <c r="I6" s="29" t="s">
        <v>10</v>
      </c>
      <c r="J6" s="29" t="s">
        <v>11</v>
      </c>
      <c r="K6" s="29" t="s">
        <v>12</v>
      </c>
      <c r="L6" s="29" t="s">
        <v>13</v>
      </c>
      <c r="M6" s="29" t="s">
        <v>14</v>
      </c>
      <c r="N6" s="29" t="s">
        <v>15</v>
      </c>
      <c r="O6" s="29" t="s">
        <v>16</v>
      </c>
      <c r="P6" s="29" t="s">
        <v>17</v>
      </c>
      <c r="Q6" s="29" t="s">
        <v>18</v>
      </c>
      <c r="R6" s="29" t="s">
        <v>19</v>
      </c>
      <c r="S6" s="29" t="s">
        <v>20</v>
      </c>
      <c r="T6" s="29" t="s">
        <v>21</v>
      </c>
      <c r="U6" s="29" t="s">
        <v>22</v>
      </c>
      <c r="V6" s="29" t="s">
        <v>23</v>
      </c>
      <c r="W6" s="29" t="s">
        <v>24</v>
      </c>
      <c r="X6" s="29" t="s">
        <v>25</v>
      </c>
      <c r="Y6" s="29" t="s">
        <v>24</v>
      </c>
      <c r="Z6" s="29" t="s">
        <v>26</v>
      </c>
      <c r="AA6" s="29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Выполнение заданий</vt:lpstr>
      <vt:lpstr>SecondSheetRange</vt:lpstr>
      <vt:lpstr>'Выполнение заданий'!Заголовки_для_печати</vt:lpstr>
    </vt:vector>
  </TitlesOfParts>
  <Company>Центр тестирования Минобразования России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Карина</cp:lastModifiedBy>
  <cp:lastPrinted>2009-06-25T18:36:09Z</cp:lastPrinted>
  <dcterms:created xsi:type="dcterms:W3CDTF">2003-05-21T15:59:57Z</dcterms:created>
  <dcterms:modified xsi:type="dcterms:W3CDTF">2013-06-17T08:19:25Z</dcterms:modified>
</cp:coreProperties>
</file>